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'Лист1'!$A$1:$I$83</definedName>
  </definedNames>
  <calcPr fullCalcOnLoad="1"/>
</workbook>
</file>

<file path=xl/sharedStrings.xml><?xml version="1.0" encoding="utf-8"?>
<sst xmlns="http://schemas.openxmlformats.org/spreadsheetml/2006/main" count="115" uniqueCount="94">
  <si>
    <t>Украина</t>
  </si>
  <si>
    <t>Белоруссия</t>
  </si>
  <si>
    <t>NZ</t>
  </si>
  <si>
    <t>Магнат</t>
  </si>
  <si>
    <t>Фэст</t>
  </si>
  <si>
    <t>Молдавия</t>
  </si>
  <si>
    <t>Temp</t>
  </si>
  <si>
    <t>Флуераш</t>
  </si>
  <si>
    <t>Дойна Люкс</t>
  </si>
  <si>
    <t>Дойна</t>
  </si>
  <si>
    <t>Россия</t>
  </si>
  <si>
    <t>Navigator</t>
  </si>
  <si>
    <t>Пётр</t>
  </si>
  <si>
    <t>Beverly</t>
  </si>
  <si>
    <t>Kiss Fresh Apple</t>
  </si>
  <si>
    <t>Kiss Energy</t>
  </si>
  <si>
    <t>Kiss Menthol</t>
  </si>
  <si>
    <t>Kiss Clubnichka</t>
  </si>
  <si>
    <t>Маршал красный</t>
  </si>
  <si>
    <t>Маршал синий</t>
  </si>
  <si>
    <t>Мономах</t>
  </si>
  <si>
    <t>Донской табак</t>
  </si>
  <si>
    <t>Armada красная</t>
  </si>
  <si>
    <t>Business Class красный</t>
  </si>
  <si>
    <t>Business Class синий</t>
  </si>
  <si>
    <t>№</t>
  </si>
  <si>
    <t>Производитель</t>
  </si>
  <si>
    <t>Монтекарло</t>
  </si>
  <si>
    <t>Марка</t>
  </si>
  <si>
    <t>Прима Original</t>
  </si>
  <si>
    <t xml:space="preserve">Jin Ling </t>
  </si>
  <si>
    <t>Jin Ling Slim</t>
  </si>
  <si>
    <t>Classic красный</t>
  </si>
  <si>
    <t>Classic синий</t>
  </si>
  <si>
    <t>Chesterfield красный</t>
  </si>
  <si>
    <t>по запросу</t>
  </si>
  <si>
    <t>Заказ можна выслать на email: sales@optom.cc</t>
  </si>
  <si>
    <t>Сумма</t>
  </si>
  <si>
    <t>Итого:</t>
  </si>
  <si>
    <t>Алкоголь</t>
  </si>
  <si>
    <t>Водка пшеничная 0,5л.</t>
  </si>
  <si>
    <t>Водка хлебный дар 0,5л.</t>
  </si>
  <si>
    <t>Водка Nemiroff черный 0,5л.</t>
  </si>
  <si>
    <t>Водка Хортица 0,5л.</t>
  </si>
  <si>
    <t>Martini (duty free)</t>
  </si>
  <si>
    <t>Шампанское Martini Asti 1л (duty free)</t>
  </si>
  <si>
    <t xml:space="preserve">Chivas Regal 12 1л (duty free) </t>
  </si>
  <si>
    <t>Jack Daniels 1л(duty free)</t>
  </si>
  <si>
    <t>Минимальный заказ 1-й позиции 20 шт (1ящ)</t>
  </si>
  <si>
    <t>Цена за шт</t>
  </si>
  <si>
    <t>Цена за бл</t>
  </si>
  <si>
    <t>Количество (бл)</t>
  </si>
  <si>
    <t>Цена за кб</t>
  </si>
  <si>
    <t>Количество (ящ)</t>
  </si>
  <si>
    <t>Мороша</t>
  </si>
  <si>
    <t>Kareena Menthol Slims</t>
  </si>
  <si>
    <t>Kareena Light Slims</t>
  </si>
  <si>
    <t>Kareena Flavor Slims (apple, chery)</t>
  </si>
  <si>
    <t>Avalon Klassic KS</t>
  </si>
  <si>
    <t>Avalon Original KS</t>
  </si>
  <si>
    <t>Avalon  Klassic Nanotek (Super Slim)</t>
  </si>
  <si>
    <t>Avalon Original Nanotek (Super Slim)</t>
  </si>
  <si>
    <t>Camri Super Slims</t>
  </si>
  <si>
    <t>Nine nine KS (99)</t>
  </si>
  <si>
    <t>Pearl blue KS</t>
  </si>
  <si>
    <t>Pearl red KS</t>
  </si>
  <si>
    <t>Nissi KS</t>
  </si>
  <si>
    <t>Дубай</t>
  </si>
  <si>
    <t>Количество (кб)</t>
  </si>
  <si>
    <t>Bond крас (мрц 9)</t>
  </si>
  <si>
    <t>Oris Slim черный (мрц 7)</t>
  </si>
  <si>
    <t>Oris Slim белый (мрц 7)</t>
  </si>
  <si>
    <t>Прилуки красный (мрц 8)</t>
  </si>
  <si>
    <t>Прилуки синий (мрц 8)</t>
  </si>
  <si>
    <t>FLOR DE HONDURAS 4</t>
  </si>
  <si>
    <t>Сигары</t>
  </si>
  <si>
    <t>FLOR DE HONDURAS 1</t>
  </si>
  <si>
    <t>FLOR DE HONDURAS 2</t>
  </si>
  <si>
    <t>FLOR DE HONDURAS 3</t>
  </si>
  <si>
    <t>Marlboro красн (мрц 12,5)</t>
  </si>
  <si>
    <t>Marlboro 814 голд (мрц 12,5)</t>
  </si>
  <si>
    <t>Marlboro 914 голд (мрц 12,5)</t>
  </si>
  <si>
    <t>Marlboro 311 голд (мрц 12,5)</t>
  </si>
  <si>
    <t xml:space="preserve">Минимальный заказ 1 коробка (50 бл.) </t>
  </si>
  <si>
    <t>Marlboro 316 голд (мрц 14)</t>
  </si>
  <si>
    <t>Bond син (мрц 9,5)</t>
  </si>
  <si>
    <t>L&amp;M синий (мрц 10,5)</t>
  </si>
  <si>
    <t>L&amp;M красный (мрц 10,5)</t>
  </si>
  <si>
    <t>Прима серебряная синяя (мрц 8)</t>
  </si>
  <si>
    <t>Прима серебряная красная (мрц 8)</t>
  </si>
  <si>
    <t>Прилуки красные (мрц 8,0)</t>
  </si>
  <si>
    <t>Прилуки синие (мрц 8,5)</t>
  </si>
  <si>
    <t>Winston синий желт. фил. (мрц 12)</t>
  </si>
  <si>
    <t>Chesterfield синий (12,5)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</si>
</sst>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Fill="1" applyBorder="1" applyAlignment="1">
      <alignment/>
    </xf>
    <xf numFmtId="2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2" fillId="2" borderId="5" xfId="0" applyFont="1" applyFill="1" applyBorder="1" applyAlignment="1">
      <alignment/>
    </xf>
    <xf numFmtId="2" fontId="0" fillId="2" borderId="5" xfId="0" applyNumberFormat="1" applyFill="1" applyBorder="1" applyAlignment="1">
      <alignment/>
    </xf>
    <xf numFmtId="0" fontId="4" fillId="0" borderId="2" xfId="0" applyFont="1" applyBorder="1" applyAlignment="1">
      <alignment/>
    </xf>
    <xf numFmtId="2" fontId="0" fillId="0" borderId="6" xfId="0" applyNumberFormat="1" applyBorder="1" applyAlignment="1">
      <alignment/>
    </xf>
    <xf numFmtId="0" fontId="4" fillId="0" borderId="7" xfId="0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2" fontId="0" fillId="0" borderId="9" xfId="0" applyNumberFormat="1" applyFill="1" applyBorder="1" applyAlignment="1">
      <alignment/>
    </xf>
    <xf numFmtId="0" fontId="7" fillId="0" borderId="1" xfId="0" applyFont="1" applyBorder="1" applyAlignment="1">
      <alignment/>
    </xf>
    <xf numFmtId="2" fontId="4" fillId="0" borderId="7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1" fontId="4" fillId="0" borderId="7" xfId="0" applyNumberFormat="1" applyFont="1" applyFill="1" applyBorder="1" applyAlignment="1">
      <alignment horizontal="center"/>
    </xf>
    <xf numFmtId="1" fontId="0" fillId="0" borderId="6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9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3" borderId="12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4" borderId="14" xfId="0" applyNumberFormat="1" applyFill="1" applyBorder="1" applyAlignment="1">
      <alignment/>
    </xf>
    <xf numFmtId="1" fontId="0" fillId="4" borderId="14" xfId="0" applyNumberFormat="1" applyFill="1" applyBorder="1" applyAlignment="1">
      <alignment/>
    </xf>
    <xf numFmtId="1" fontId="2" fillId="4" borderId="15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6" xfId="0" applyFill="1" applyBorder="1" applyAlignment="1">
      <alignment/>
    </xf>
    <xf numFmtId="0" fontId="2" fillId="2" borderId="17" xfId="0" applyFont="1" applyFill="1" applyBorder="1" applyAlignment="1">
      <alignment/>
    </xf>
    <xf numFmtId="2" fontId="0" fillId="2" borderId="17" xfId="0" applyNumberFormat="1" applyFill="1" applyBorder="1" applyAlignment="1">
      <alignment/>
    </xf>
    <xf numFmtId="1" fontId="0" fillId="2" borderId="17" xfId="0" applyNumberForma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2" borderId="12" xfId="0" applyNumberForma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7" fillId="3" borderId="11" xfId="0" applyFont="1" applyFill="1" applyBorder="1" applyAlignment="1">
      <alignment horizontal="right"/>
    </xf>
    <xf numFmtId="0" fontId="7" fillId="3" borderId="13" xfId="0" applyFont="1" applyFill="1" applyBorder="1" applyAlignment="1">
      <alignment horizontal="right"/>
    </xf>
    <xf numFmtId="0" fontId="7" fillId="3" borderId="22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375" style="0" customWidth="1"/>
    <col min="2" max="2" width="17.875" style="0" customWidth="1"/>
    <col min="3" max="3" width="33.00390625" style="0" customWidth="1"/>
    <col min="4" max="4" width="11.875" style="1" customWidth="1"/>
    <col min="5" max="5" width="11.75390625" style="1" hidden="1" customWidth="1"/>
    <col min="6" max="6" width="11.875" style="1" customWidth="1"/>
    <col min="7" max="7" width="17.375" style="30" customWidth="1"/>
    <col min="8" max="8" width="18.875" style="30" hidden="1" customWidth="1"/>
    <col min="9" max="9" width="16.00390625" style="0" customWidth="1"/>
    <col min="10" max="10" width="53.00390625" style="0" customWidth="1"/>
  </cols>
  <sheetData>
    <row r="1" spans="1:9" ht="15.75" thickBot="1">
      <c r="A1" s="15" t="s">
        <v>25</v>
      </c>
      <c r="B1" s="19" t="s">
        <v>26</v>
      </c>
      <c r="C1" s="19" t="s">
        <v>28</v>
      </c>
      <c r="D1" s="18" t="s">
        <v>49</v>
      </c>
      <c r="E1" s="24" t="s">
        <v>50</v>
      </c>
      <c r="F1" s="24" t="s">
        <v>52</v>
      </c>
      <c r="G1" s="26" t="s">
        <v>68</v>
      </c>
      <c r="H1" s="26" t="s">
        <v>51</v>
      </c>
      <c r="I1" s="17" t="s">
        <v>37</v>
      </c>
    </row>
    <row r="2" spans="1:10" ht="13.5" thickBot="1">
      <c r="A2" s="51"/>
      <c r="B2" s="13" t="s">
        <v>0</v>
      </c>
      <c r="C2" s="33"/>
      <c r="D2" s="33"/>
      <c r="E2" s="33"/>
      <c r="F2" s="33"/>
      <c r="G2" s="33"/>
      <c r="H2" s="33"/>
      <c r="I2" s="39">
        <f>SUM(I3:I28)</f>
        <v>0</v>
      </c>
      <c r="J2" s="20" t="s">
        <v>36</v>
      </c>
    </row>
    <row r="3" spans="1:10" ht="12.75">
      <c r="A3" s="10">
        <v>1</v>
      </c>
      <c r="B3" s="11"/>
      <c r="C3" s="10" t="s">
        <v>85</v>
      </c>
      <c r="D3" s="8">
        <v>6.9</v>
      </c>
      <c r="E3" s="16">
        <f>(D3)*10</f>
        <v>69</v>
      </c>
      <c r="F3" s="16">
        <f>D3*500</f>
        <v>3450</v>
      </c>
      <c r="G3" s="27"/>
      <c r="H3" s="27"/>
      <c r="I3" s="10">
        <f>(E3*H3)+(F3*G3)</f>
        <v>0</v>
      </c>
      <c r="J3" s="20"/>
    </row>
    <row r="4" spans="1:10" ht="12.75" hidden="1">
      <c r="A4" s="10">
        <v>2</v>
      </c>
      <c r="B4" s="11"/>
      <c r="C4" s="10" t="s">
        <v>69</v>
      </c>
      <c r="D4" s="8">
        <v>6.1</v>
      </c>
      <c r="E4" s="16">
        <f>(D4)*10</f>
        <v>61</v>
      </c>
      <c r="F4" s="16">
        <f>D4*500</f>
        <v>3050</v>
      </c>
      <c r="G4" s="27"/>
      <c r="H4" s="27"/>
      <c r="I4" s="10">
        <f>(E4*H4)+(F4*G4)</f>
        <v>0</v>
      </c>
      <c r="J4" s="20"/>
    </row>
    <row r="5" spans="1:10" ht="12.75" hidden="1">
      <c r="A5" s="10">
        <v>3</v>
      </c>
      <c r="B5" s="11"/>
      <c r="C5" s="10" t="s">
        <v>32</v>
      </c>
      <c r="D5" s="8">
        <v>4.45</v>
      </c>
      <c r="E5" s="16">
        <f>(D5)*10</f>
        <v>44.5</v>
      </c>
      <c r="F5" s="16">
        <f>D5*500</f>
        <v>2225</v>
      </c>
      <c r="G5" s="27"/>
      <c r="H5" s="27"/>
      <c r="I5" s="10">
        <f>(E5*H5)+(F5*G5)</f>
        <v>0</v>
      </c>
      <c r="J5" s="63" t="s">
        <v>83</v>
      </c>
    </row>
    <row r="6" spans="1:10" ht="12.75" hidden="1">
      <c r="A6" s="10">
        <v>4</v>
      </c>
      <c r="B6" s="65"/>
      <c r="C6" s="10" t="s">
        <v>33</v>
      </c>
      <c r="D6" s="8">
        <v>4.45</v>
      </c>
      <c r="E6" s="16">
        <f aca="true" t="shared" si="0" ref="E6:E28">(D6)*10</f>
        <v>44.5</v>
      </c>
      <c r="F6" s="16">
        <f aca="true" t="shared" si="1" ref="F6:F28">D6*500</f>
        <v>2225</v>
      </c>
      <c r="G6" s="27"/>
      <c r="H6" s="31"/>
      <c r="I6" s="2">
        <f aca="true" t="shared" si="2" ref="I6:I28">(E6*H6)+(F6*G6)</f>
        <v>0</v>
      </c>
      <c r="J6" s="63"/>
    </row>
    <row r="7" spans="1:10" ht="12.75" hidden="1">
      <c r="A7" s="10">
        <v>5</v>
      </c>
      <c r="B7" s="65"/>
      <c r="C7" s="2" t="s">
        <v>70</v>
      </c>
      <c r="D7" s="3">
        <v>4</v>
      </c>
      <c r="E7" s="16">
        <f t="shared" si="0"/>
        <v>40</v>
      </c>
      <c r="F7" s="16">
        <f t="shared" si="1"/>
        <v>2000</v>
      </c>
      <c r="G7" s="27"/>
      <c r="H7" s="31"/>
      <c r="I7" s="2">
        <f t="shared" si="2"/>
        <v>0</v>
      </c>
      <c r="J7" s="63"/>
    </row>
    <row r="8" spans="1:10" ht="12.75" hidden="1">
      <c r="A8" s="10">
        <v>6</v>
      </c>
      <c r="B8" s="65"/>
      <c r="C8" s="2" t="s">
        <v>71</v>
      </c>
      <c r="D8" s="3">
        <v>4</v>
      </c>
      <c r="E8" s="16">
        <f t="shared" si="0"/>
        <v>40</v>
      </c>
      <c r="F8" s="16">
        <f t="shared" si="1"/>
        <v>2000</v>
      </c>
      <c r="G8" s="27"/>
      <c r="H8" s="31"/>
      <c r="I8" s="2">
        <f t="shared" si="2"/>
        <v>0</v>
      </c>
      <c r="J8" s="63"/>
    </row>
    <row r="9" spans="1:10" ht="12.75" hidden="1">
      <c r="A9" s="10">
        <v>7</v>
      </c>
      <c r="B9" s="65"/>
      <c r="C9" s="2" t="s">
        <v>31</v>
      </c>
      <c r="D9" s="3">
        <v>4.2</v>
      </c>
      <c r="E9" s="16">
        <f t="shared" si="0"/>
        <v>42</v>
      </c>
      <c r="F9" s="16">
        <f t="shared" si="1"/>
        <v>2100</v>
      </c>
      <c r="G9" s="27"/>
      <c r="H9" s="31"/>
      <c r="I9" s="2">
        <f t="shared" si="2"/>
        <v>0</v>
      </c>
      <c r="J9" s="63"/>
    </row>
    <row r="10" spans="1:10" ht="12.75" hidden="1">
      <c r="A10" s="10">
        <v>8</v>
      </c>
      <c r="B10" s="65"/>
      <c r="C10" s="2" t="s">
        <v>30</v>
      </c>
      <c r="D10" s="3">
        <v>4.1</v>
      </c>
      <c r="E10" s="16">
        <f t="shared" si="0"/>
        <v>41</v>
      </c>
      <c r="F10" s="16">
        <f t="shared" si="1"/>
        <v>2050</v>
      </c>
      <c r="G10" s="27"/>
      <c r="H10" s="31"/>
      <c r="I10" s="2">
        <f t="shared" si="2"/>
        <v>0</v>
      </c>
      <c r="J10" s="63"/>
    </row>
    <row r="11" spans="1:10" ht="12.75">
      <c r="A11" s="10">
        <v>9</v>
      </c>
      <c r="B11" s="65"/>
      <c r="C11" s="2" t="s">
        <v>86</v>
      </c>
      <c r="D11" s="3">
        <v>6.3</v>
      </c>
      <c r="E11" s="16">
        <f t="shared" si="0"/>
        <v>63</v>
      </c>
      <c r="F11" s="16">
        <f t="shared" si="1"/>
        <v>3150</v>
      </c>
      <c r="G11" s="27"/>
      <c r="H11" s="31"/>
      <c r="I11" s="2">
        <f t="shared" si="2"/>
        <v>0</v>
      </c>
      <c r="J11" s="63"/>
    </row>
    <row r="12" spans="1:10" ht="12.75">
      <c r="A12" s="10">
        <v>10</v>
      </c>
      <c r="B12" s="65"/>
      <c r="C12" s="2" t="s">
        <v>87</v>
      </c>
      <c r="D12" s="3">
        <v>6.3</v>
      </c>
      <c r="E12" s="16">
        <f t="shared" si="0"/>
        <v>63</v>
      </c>
      <c r="F12" s="16">
        <f t="shared" si="1"/>
        <v>3150</v>
      </c>
      <c r="G12" s="27"/>
      <c r="H12" s="31"/>
      <c r="I12" s="2">
        <f t="shared" si="2"/>
        <v>0</v>
      </c>
      <c r="J12" s="63"/>
    </row>
    <row r="13" spans="1:10" ht="12.75" hidden="1">
      <c r="A13" s="10">
        <v>11</v>
      </c>
      <c r="B13" s="65"/>
      <c r="C13" s="2" t="s">
        <v>29</v>
      </c>
      <c r="D13" s="3">
        <v>5.1</v>
      </c>
      <c r="E13" s="16">
        <f t="shared" si="0"/>
        <v>51</v>
      </c>
      <c r="F13" s="16">
        <f t="shared" si="1"/>
        <v>2550</v>
      </c>
      <c r="G13" s="27"/>
      <c r="H13" s="31"/>
      <c r="I13" s="2">
        <f t="shared" si="2"/>
        <v>0</v>
      </c>
      <c r="J13" s="63"/>
    </row>
    <row r="14" spans="1:10" ht="12.75">
      <c r="A14" s="10">
        <v>12</v>
      </c>
      <c r="B14" s="65"/>
      <c r="C14" s="2" t="s">
        <v>88</v>
      </c>
      <c r="D14" s="3">
        <v>5.2</v>
      </c>
      <c r="E14" s="16">
        <f t="shared" si="0"/>
        <v>52</v>
      </c>
      <c r="F14" s="16">
        <f t="shared" si="1"/>
        <v>2600</v>
      </c>
      <c r="G14" s="27"/>
      <c r="H14" s="31"/>
      <c r="I14" s="2">
        <f t="shared" si="2"/>
        <v>0</v>
      </c>
      <c r="J14" s="63"/>
    </row>
    <row r="15" spans="1:10" ht="12.75">
      <c r="A15" s="10">
        <v>13</v>
      </c>
      <c r="B15" s="65"/>
      <c r="C15" s="2" t="s">
        <v>89</v>
      </c>
      <c r="D15" s="3">
        <v>5.2</v>
      </c>
      <c r="E15" s="16">
        <f t="shared" si="0"/>
        <v>52</v>
      </c>
      <c r="F15" s="16">
        <f t="shared" si="1"/>
        <v>2600</v>
      </c>
      <c r="G15" s="27"/>
      <c r="H15" s="31"/>
      <c r="I15" s="2">
        <f t="shared" si="2"/>
        <v>0</v>
      </c>
      <c r="J15" s="63"/>
    </row>
    <row r="16" spans="1:10" ht="12.75">
      <c r="A16" s="10">
        <v>14</v>
      </c>
      <c r="B16" s="65"/>
      <c r="C16" s="2" t="s">
        <v>90</v>
      </c>
      <c r="D16" s="3">
        <v>5.2</v>
      </c>
      <c r="E16" s="16">
        <f t="shared" si="0"/>
        <v>52</v>
      </c>
      <c r="F16" s="16">
        <f t="shared" si="1"/>
        <v>2600</v>
      </c>
      <c r="G16" s="27"/>
      <c r="H16" s="31"/>
      <c r="I16" s="2">
        <f t="shared" si="2"/>
        <v>0</v>
      </c>
      <c r="J16" s="63"/>
    </row>
    <row r="17" spans="1:10" ht="12.75">
      <c r="A17" s="10">
        <v>15</v>
      </c>
      <c r="B17" s="65"/>
      <c r="C17" s="2" t="s">
        <v>91</v>
      </c>
      <c r="D17" s="3">
        <v>5.2</v>
      </c>
      <c r="E17" s="16">
        <f t="shared" si="0"/>
        <v>52</v>
      </c>
      <c r="F17" s="16">
        <f t="shared" si="1"/>
        <v>2600</v>
      </c>
      <c r="G17" s="27"/>
      <c r="H17" s="31"/>
      <c r="I17" s="2">
        <f t="shared" si="2"/>
        <v>0</v>
      </c>
      <c r="J17" s="63"/>
    </row>
    <row r="18" spans="1:10" ht="12.75" hidden="1">
      <c r="A18" s="10">
        <v>16</v>
      </c>
      <c r="B18" s="65"/>
      <c r="C18" s="2" t="s">
        <v>72</v>
      </c>
      <c r="D18" s="3">
        <v>4.8</v>
      </c>
      <c r="E18" s="16">
        <f t="shared" si="0"/>
        <v>48</v>
      </c>
      <c r="F18" s="16">
        <f t="shared" si="1"/>
        <v>2400</v>
      </c>
      <c r="G18" s="27"/>
      <c r="H18" s="31"/>
      <c r="I18" s="2">
        <f t="shared" si="2"/>
        <v>0</v>
      </c>
      <c r="J18" s="63"/>
    </row>
    <row r="19" spans="1:10" ht="12.75" hidden="1">
      <c r="A19" s="10">
        <v>17</v>
      </c>
      <c r="B19" s="65"/>
      <c r="C19" s="2" t="s">
        <v>73</v>
      </c>
      <c r="D19" s="3">
        <v>4.8</v>
      </c>
      <c r="E19" s="16">
        <f t="shared" si="0"/>
        <v>48</v>
      </c>
      <c r="F19" s="16">
        <f t="shared" si="1"/>
        <v>2400</v>
      </c>
      <c r="G19" s="27"/>
      <c r="H19" s="31"/>
      <c r="I19" s="2">
        <f t="shared" si="2"/>
        <v>0</v>
      </c>
      <c r="J19" s="63"/>
    </row>
    <row r="20" spans="1:10" ht="12.75">
      <c r="A20" s="10">
        <v>18</v>
      </c>
      <c r="B20" s="65"/>
      <c r="C20" s="2" t="s">
        <v>92</v>
      </c>
      <c r="D20" s="3">
        <v>7.3</v>
      </c>
      <c r="E20" s="16">
        <f t="shared" si="0"/>
        <v>73</v>
      </c>
      <c r="F20" s="16">
        <f>D20*500</f>
        <v>3650</v>
      </c>
      <c r="G20" s="27"/>
      <c r="H20" s="31"/>
      <c r="I20" s="2">
        <f>(E20*H20)+(F20*G20)</f>
        <v>0</v>
      </c>
      <c r="J20" s="63"/>
    </row>
    <row r="21" spans="1:10" ht="12.75" hidden="1">
      <c r="A21" s="10">
        <v>20</v>
      </c>
      <c r="B21" s="65"/>
      <c r="C21" s="2" t="s">
        <v>34</v>
      </c>
      <c r="D21" s="3">
        <v>6.2</v>
      </c>
      <c r="E21" s="16">
        <f t="shared" si="0"/>
        <v>62</v>
      </c>
      <c r="F21" s="16">
        <f t="shared" si="1"/>
        <v>3100</v>
      </c>
      <c r="G21" s="27"/>
      <c r="H21" s="31"/>
      <c r="I21" s="2">
        <f t="shared" si="2"/>
        <v>0</v>
      </c>
      <c r="J21" s="63"/>
    </row>
    <row r="22" spans="1:10" ht="12.75">
      <c r="A22" s="10">
        <v>21</v>
      </c>
      <c r="B22" s="65"/>
      <c r="C22" s="2" t="s">
        <v>93</v>
      </c>
      <c r="D22" s="3">
        <v>6.55</v>
      </c>
      <c r="E22" s="16">
        <f t="shared" si="0"/>
        <v>65.5</v>
      </c>
      <c r="F22" s="16">
        <f t="shared" si="1"/>
        <v>3275</v>
      </c>
      <c r="G22" s="27"/>
      <c r="H22" s="31"/>
      <c r="I22" s="2">
        <f t="shared" si="2"/>
        <v>0</v>
      </c>
      <c r="J22" s="63"/>
    </row>
    <row r="23" spans="1:10" ht="12.75" hidden="1">
      <c r="A23" s="10">
        <v>22</v>
      </c>
      <c r="B23" s="65"/>
      <c r="C23" s="2" t="s">
        <v>80</v>
      </c>
      <c r="D23" s="3">
        <v>6.5</v>
      </c>
      <c r="E23" s="16">
        <f t="shared" si="0"/>
        <v>65</v>
      </c>
      <c r="F23" s="16">
        <f t="shared" si="1"/>
        <v>3250</v>
      </c>
      <c r="G23" s="27"/>
      <c r="H23" s="31"/>
      <c r="I23" s="2">
        <f t="shared" si="2"/>
        <v>0</v>
      </c>
      <c r="J23" s="63"/>
    </row>
    <row r="24" spans="1:10" ht="12" customHeight="1" hidden="1">
      <c r="A24" s="10">
        <v>23</v>
      </c>
      <c r="B24" s="65"/>
      <c r="C24" s="2" t="s">
        <v>81</v>
      </c>
      <c r="D24" s="3">
        <v>6</v>
      </c>
      <c r="E24" s="16">
        <f t="shared" si="0"/>
        <v>60</v>
      </c>
      <c r="F24" s="16">
        <f t="shared" si="1"/>
        <v>3000</v>
      </c>
      <c r="G24" s="27"/>
      <c r="H24" s="31"/>
      <c r="I24" s="2">
        <f t="shared" si="2"/>
        <v>0</v>
      </c>
      <c r="J24" s="63"/>
    </row>
    <row r="25" spans="1:10" ht="12" customHeight="1">
      <c r="A25" s="10">
        <v>24</v>
      </c>
      <c r="B25" s="65"/>
      <c r="C25" s="2" t="s">
        <v>84</v>
      </c>
      <c r="D25" s="3">
        <v>7.2</v>
      </c>
      <c r="E25" s="16">
        <f t="shared" si="0"/>
        <v>72</v>
      </c>
      <c r="F25" s="16">
        <f t="shared" si="1"/>
        <v>3600</v>
      </c>
      <c r="G25" s="27"/>
      <c r="H25" s="31"/>
      <c r="I25" s="2">
        <f t="shared" si="2"/>
        <v>0</v>
      </c>
      <c r="J25" s="63"/>
    </row>
    <row r="26" spans="1:10" ht="12" customHeight="1" hidden="1">
      <c r="A26" s="10"/>
      <c r="B26" s="65"/>
      <c r="C26" s="9" t="s">
        <v>82</v>
      </c>
      <c r="D26" s="6">
        <v>6.5</v>
      </c>
      <c r="E26" s="16">
        <f t="shared" si="0"/>
        <v>65</v>
      </c>
      <c r="F26" s="25">
        <f>D26*500</f>
        <v>3250</v>
      </c>
      <c r="G26" s="60"/>
      <c r="H26" s="32"/>
      <c r="I26" s="2">
        <f t="shared" si="2"/>
        <v>0</v>
      </c>
      <c r="J26" s="63"/>
    </row>
    <row r="27" spans="1:10" ht="12.75" hidden="1">
      <c r="A27" s="10">
        <v>25</v>
      </c>
      <c r="B27" s="65"/>
      <c r="C27" s="9" t="s">
        <v>79</v>
      </c>
      <c r="D27" s="6">
        <v>5.85</v>
      </c>
      <c r="E27" s="16">
        <f t="shared" si="0"/>
        <v>58.5</v>
      </c>
      <c r="F27" s="25">
        <f>D27*500</f>
        <v>2925</v>
      </c>
      <c r="G27" s="60"/>
      <c r="H27" s="32"/>
      <c r="I27" s="9">
        <f>(E27*H27)+(F27*G27)</f>
        <v>0</v>
      </c>
      <c r="J27" s="63"/>
    </row>
    <row r="28" spans="1:10" ht="12" customHeight="1" thickBot="1">
      <c r="A28" s="10">
        <v>26</v>
      </c>
      <c r="B28" s="65"/>
      <c r="C28" s="2" t="s">
        <v>27</v>
      </c>
      <c r="D28" s="3">
        <v>6.9</v>
      </c>
      <c r="E28" s="16">
        <f t="shared" si="0"/>
        <v>69</v>
      </c>
      <c r="F28" s="16">
        <f t="shared" si="1"/>
        <v>3450</v>
      </c>
      <c r="G28" s="61"/>
      <c r="H28" s="31"/>
      <c r="I28" s="2">
        <f t="shared" si="2"/>
        <v>0</v>
      </c>
      <c r="J28" s="63"/>
    </row>
    <row r="29" spans="1:10" ht="13.5" thickBot="1">
      <c r="A29" s="12"/>
      <c r="B29" s="13" t="s">
        <v>1</v>
      </c>
      <c r="C29" s="14"/>
      <c r="D29" s="33"/>
      <c r="E29" s="14"/>
      <c r="F29" s="14"/>
      <c r="G29" s="62"/>
      <c r="H29" s="33"/>
      <c r="I29" s="38">
        <f>SUM(I30:I32)</f>
        <v>0</v>
      </c>
      <c r="J29" s="64"/>
    </row>
    <row r="30" spans="1:10" ht="12.75">
      <c r="A30" s="7">
        <v>27</v>
      </c>
      <c r="B30" s="65"/>
      <c r="C30" s="7" t="s">
        <v>2</v>
      </c>
      <c r="D30" s="16" t="s">
        <v>35</v>
      </c>
      <c r="E30" s="16"/>
      <c r="F30" s="16"/>
      <c r="G30" s="27"/>
      <c r="H30" s="27"/>
      <c r="I30" s="10"/>
      <c r="J30" s="63"/>
    </row>
    <row r="31" spans="1:10" ht="12.75">
      <c r="A31" s="4">
        <v>28</v>
      </c>
      <c r="B31" s="65"/>
      <c r="C31" s="4" t="s">
        <v>3</v>
      </c>
      <c r="D31" s="16" t="s">
        <v>35</v>
      </c>
      <c r="E31" s="16"/>
      <c r="F31" s="16"/>
      <c r="G31" s="27"/>
      <c r="H31" s="31"/>
      <c r="I31" s="2"/>
      <c r="J31" s="63"/>
    </row>
    <row r="32" spans="1:10" ht="13.5" thickBot="1">
      <c r="A32" s="5">
        <v>29</v>
      </c>
      <c r="B32" s="65"/>
      <c r="C32" s="5" t="s">
        <v>4</v>
      </c>
      <c r="D32" s="16" t="s">
        <v>35</v>
      </c>
      <c r="E32" s="16"/>
      <c r="F32" s="16"/>
      <c r="G32" s="28"/>
      <c r="H32" s="32"/>
      <c r="I32" s="9">
        <f>(E32*H32)+(F32*G32)</f>
        <v>0</v>
      </c>
      <c r="J32" s="63"/>
    </row>
    <row r="33" spans="1:10" ht="13.5" thickBot="1">
      <c r="A33" s="12"/>
      <c r="B33" s="13" t="s">
        <v>5</v>
      </c>
      <c r="C33" s="14"/>
      <c r="D33" s="33"/>
      <c r="E33" s="14"/>
      <c r="F33" s="14"/>
      <c r="G33" s="33"/>
      <c r="H33" s="33"/>
      <c r="I33" s="38">
        <f>SUM(I34:I37)</f>
        <v>0</v>
      </c>
      <c r="J33" s="64"/>
    </row>
    <row r="34" spans="1:10" ht="12.75">
      <c r="A34" s="7">
        <v>30</v>
      </c>
      <c r="B34" s="65"/>
      <c r="C34" s="7" t="s">
        <v>6</v>
      </c>
      <c r="D34" s="16" t="s">
        <v>35</v>
      </c>
      <c r="E34" s="16"/>
      <c r="F34" s="16"/>
      <c r="G34" s="27"/>
      <c r="H34" s="27"/>
      <c r="I34" s="10">
        <f>(E34*H34)+(F34*G34)</f>
        <v>0</v>
      </c>
      <c r="J34" s="63"/>
    </row>
    <row r="35" spans="1:10" ht="12.75">
      <c r="A35" s="4">
        <v>31</v>
      </c>
      <c r="B35" s="65"/>
      <c r="C35" s="4" t="s">
        <v>7</v>
      </c>
      <c r="D35" s="16" t="s">
        <v>35</v>
      </c>
      <c r="E35" s="16"/>
      <c r="F35" s="16"/>
      <c r="G35" s="27"/>
      <c r="H35" s="31"/>
      <c r="I35" s="2"/>
      <c r="J35" s="63"/>
    </row>
    <row r="36" spans="1:10" ht="12.75">
      <c r="A36" s="4">
        <v>32</v>
      </c>
      <c r="B36" s="65"/>
      <c r="C36" s="4" t="s">
        <v>8</v>
      </c>
      <c r="D36" s="16" t="s">
        <v>35</v>
      </c>
      <c r="E36" s="16"/>
      <c r="F36" s="16"/>
      <c r="G36" s="27"/>
      <c r="H36" s="31"/>
      <c r="I36" s="2">
        <f>(E36*H36)+(F36*G36)</f>
        <v>0</v>
      </c>
      <c r="J36" s="63"/>
    </row>
    <row r="37" spans="1:10" ht="13.5" thickBot="1">
      <c r="A37" s="5">
        <v>33</v>
      </c>
      <c r="B37" s="65"/>
      <c r="C37" s="5" t="s">
        <v>9</v>
      </c>
      <c r="D37" s="16" t="s">
        <v>35</v>
      </c>
      <c r="E37" s="16"/>
      <c r="F37" s="16"/>
      <c r="G37" s="28"/>
      <c r="H37" s="32"/>
      <c r="I37" s="9">
        <f>(E37*H37)+(F37*G37)</f>
        <v>0</v>
      </c>
      <c r="J37" s="63"/>
    </row>
    <row r="38" spans="1:10" ht="13.5" thickBot="1">
      <c r="A38" s="12"/>
      <c r="B38" s="13" t="s">
        <v>10</v>
      </c>
      <c r="C38" s="14"/>
      <c r="D38" s="33"/>
      <c r="E38" s="33"/>
      <c r="F38" s="33"/>
      <c r="G38" s="33"/>
      <c r="H38" s="33"/>
      <c r="I38" s="38">
        <f>SUM(I39:I52)</f>
        <v>0</v>
      </c>
      <c r="J38" s="64"/>
    </row>
    <row r="39" spans="1:10" ht="12.75">
      <c r="A39" s="10">
        <v>34</v>
      </c>
      <c r="B39" s="65"/>
      <c r="C39" s="7" t="s">
        <v>11</v>
      </c>
      <c r="D39" s="16" t="s">
        <v>35</v>
      </c>
      <c r="E39" s="16"/>
      <c r="F39" s="16"/>
      <c r="G39" s="27"/>
      <c r="H39" s="27"/>
      <c r="I39" s="10">
        <f aca="true" t="shared" si="3" ref="I39:I65">(E39*H39)+(F39*G39)</f>
        <v>0</v>
      </c>
      <c r="J39" s="63"/>
    </row>
    <row r="40" spans="1:10" ht="12.75">
      <c r="A40" s="2">
        <v>35</v>
      </c>
      <c r="B40" s="65"/>
      <c r="C40" s="4" t="s">
        <v>12</v>
      </c>
      <c r="D40" s="16" t="s">
        <v>35</v>
      </c>
      <c r="E40" s="16"/>
      <c r="F40" s="16"/>
      <c r="G40" s="27"/>
      <c r="H40" s="31"/>
      <c r="I40" s="2">
        <f t="shared" si="3"/>
        <v>0</v>
      </c>
      <c r="J40" s="63"/>
    </row>
    <row r="41" spans="1:10" ht="12.75">
      <c r="A41" s="10">
        <v>36</v>
      </c>
      <c r="B41" s="65"/>
      <c r="C41" s="4" t="s">
        <v>13</v>
      </c>
      <c r="D41" s="16" t="s">
        <v>35</v>
      </c>
      <c r="E41" s="16"/>
      <c r="F41" s="16"/>
      <c r="G41" s="27"/>
      <c r="H41" s="31"/>
      <c r="I41" s="2">
        <f t="shared" si="3"/>
        <v>0</v>
      </c>
      <c r="J41" s="63"/>
    </row>
    <row r="42" spans="1:10" ht="12.75">
      <c r="A42" s="2">
        <v>37</v>
      </c>
      <c r="B42" s="65"/>
      <c r="C42" s="4" t="s">
        <v>14</v>
      </c>
      <c r="D42" s="16" t="s">
        <v>35</v>
      </c>
      <c r="E42" s="16"/>
      <c r="F42" s="16"/>
      <c r="G42" s="27"/>
      <c r="H42" s="31"/>
      <c r="I42" s="2">
        <f t="shared" si="3"/>
        <v>0</v>
      </c>
      <c r="J42" s="63"/>
    </row>
    <row r="43" spans="1:10" ht="12.75">
      <c r="A43" s="10">
        <v>38</v>
      </c>
      <c r="B43" s="65"/>
      <c r="C43" s="4" t="s">
        <v>15</v>
      </c>
      <c r="D43" s="16" t="s">
        <v>35</v>
      </c>
      <c r="E43" s="16"/>
      <c r="F43" s="16"/>
      <c r="G43" s="27"/>
      <c r="H43" s="31"/>
      <c r="I43" s="2">
        <f t="shared" si="3"/>
        <v>0</v>
      </c>
      <c r="J43" s="63"/>
    </row>
    <row r="44" spans="1:10" ht="12.75">
      <c r="A44" s="2">
        <v>39</v>
      </c>
      <c r="B44" s="65"/>
      <c r="C44" s="4" t="s">
        <v>16</v>
      </c>
      <c r="D44" s="16" t="s">
        <v>35</v>
      </c>
      <c r="E44" s="16"/>
      <c r="F44" s="16"/>
      <c r="G44" s="27"/>
      <c r="H44" s="31"/>
      <c r="I44" s="2">
        <f t="shared" si="3"/>
        <v>0</v>
      </c>
      <c r="J44" s="63"/>
    </row>
    <row r="45" spans="1:10" ht="12.75">
      <c r="A45" s="10">
        <v>40</v>
      </c>
      <c r="B45" s="65"/>
      <c r="C45" s="4" t="s">
        <v>17</v>
      </c>
      <c r="D45" s="16" t="s">
        <v>35</v>
      </c>
      <c r="E45" s="16"/>
      <c r="F45" s="16"/>
      <c r="G45" s="27"/>
      <c r="H45" s="31"/>
      <c r="I45" s="2">
        <f t="shared" si="3"/>
        <v>0</v>
      </c>
      <c r="J45" s="63"/>
    </row>
    <row r="46" spans="1:10" ht="12.75">
      <c r="A46" s="2">
        <v>41</v>
      </c>
      <c r="B46" s="65"/>
      <c r="C46" s="4" t="s">
        <v>18</v>
      </c>
      <c r="D46" s="16" t="s">
        <v>35</v>
      </c>
      <c r="E46" s="16"/>
      <c r="F46" s="16"/>
      <c r="G46" s="27"/>
      <c r="H46" s="31"/>
      <c r="I46" s="2">
        <f t="shared" si="3"/>
        <v>0</v>
      </c>
      <c r="J46" s="63"/>
    </row>
    <row r="47" spans="1:10" ht="12.75">
      <c r="A47" s="10">
        <v>42</v>
      </c>
      <c r="B47" s="65"/>
      <c r="C47" s="4" t="s">
        <v>19</v>
      </c>
      <c r="D47" s="16" t="s">
        <v>35</v>
      </c>
      <c r="E47" s="16"/>
      <c r="F47" s="16"/>
      <c r="G47" s="27"/>
      <c r="H47" s="31"/>
      <c r="I47" s="2">
        <f t="shared" si="3"/>
        <v>0</v>
      </c>
      <c r="J47" s="63"/>
    </row>
    <row r="48" spans="1:10" ht="12.75">
      <c r="A48" s="2">
        <v>43</v>
      </c>
      <c r="B48" s="65"/>
      <c r="C48" s="4" t="s">
        <v>20</v>
      </c>
      <c r="D48" s="16" t="s">
        <v>35</v>
      </c>
      <c r="E48" s="16"/>
      <c r="F48" s="16"/>
      <c r="G48" s="27"/>
      <c r="H48" s="31"/>
      <c r="I48" s="2">
        <f t="shared" si="3"/>
        <v>0</v>
      </c>
      <c r="J48" s="63"/>
    </row>
    <row r="49" spans="1:10" ht="12.75">
      <c r="A49" s="10">
        <v>44</v>
      </c>
      <c r="B49" s="65"/>
      <c r="C49" s="4" t="s">
        <v>21</v>
      </c>
      <c r="D49" s="16" t="s">
        <v>35</v>
      </c>
      <c r="E49" s="16"/>
      <c r="F49" s="16"/>
      <c r="G49" s="27"/>
      <c r="H49" s="31"/>
      <c r="I49" s="2">
        <f t="shared" si="3"/>
        <v>0</v>
      </c>
      <c r="J49" s="63"/>
    </row>
    <row r="50" spans="1:10" ht="12.75">
      <c r="A50" s="2">
        <v>45</v>
      </c>
      <c r="B50" s="65"/>
      <c r="C50" s="4" t="s">
        <v>22</v>
      </c>
      <c r="D50" s="16" t="s">
        <v>35</v>
      </c>
      <c r="E50" s="16"/>
      <c r="F50" s="16"/>
      <c r="G50" s="27"/>
      <c r="H50" s="31"/>
      <c r="I50" s="2">
        <f t="shared" si="3"/>
        <v>0</v>
      </c>
      <c r="J50" s="63"/>
    </row>
    <row r="51" spans="1:10" ht="12.75">
      <c r="A51" s="10">
        <v>46</v>
      </c>
      <c r="B51" s="65"/>
      <c r="C51" s="4" t="s">
        <v>23</v>
      </c>
      <c r="D51" s="16" t="s">
        <v>35</v>
      </c>
      <c r="E51" s="16"/>
      <c r="F51" s="16"/>
      <c r="G51" s="27"/>
      <c r="H51" s="31"/>
      <c r="I51" s="2">
        <f t="shared" si="3"/>
        <v>0</v>
      </c>
      <c r="J51" s="63"/>
    </row>
    <row r="52" spans="1:10" ht="12.75">
      <c r="A52" s="2">
        <v>47</v>
      </c>
      <c r="B52" s="65"/>
      <c r="C52" s="5" t="s">
        <v>24</v>
      </c>
      <c r="D52" s="16" t="s">
        <v>35</v>
      </c>
      <c r="E52" s="16"/>
      <c r="F52" s="16"/>
      <c r="G52" s="28"/>
      <c r="H52" s="32"/>
      <c r="I52" s="9">
        <f t="shared" si="3"/>
        <v>0</v>
      </c>
      <c r="J52" s="63"/>
    </row>
    <row r="53" spans="1:9" ht="13.5" hidden="1" thickBot="1">
      <c r="A53" s="12"/>
      <c r="B53" s="13" t="s">
        <v>67</v>
      </c>
      <c r="C53" s="14"/>
      <c r="D53" s="33"/>
      <c r="E53" s="33"/>
      <c r="F53" s="33"/>
      <c r="G53" s="33"/>
      <c r="H53" s="33"/>
      <c r="I53" s="38">
        <f>SUM(I54:I65)</f>
        <v>0</v>
      </c>
    </row>
    <row r="54" spans="1:10" ht="12.75" customHeight="1" hidden="1">
      <c r="A54" s="34">
        <v>48</v>
      </c>
      <c r="B54" s="66"/>
      <c r="C54" s="35" t="s">
        <v>55</v>
      </c>
      <c r="D54" s="36">
        <v>4.15</v>
      </c>
      <c r="E54" s="42">
        <f>D54*10</f>
        <v>41.5</v>
      </c>
      <c r="F54" s="42">
        <f>D54*500</f>
        <v>2075</v>
      </c>
      <c r="G54" s="43"/>
      <c r="H54" s="50"/>
      <c r="I54" s="9">
        <f t="shared" si="3"/>
        <v>0</v>
      </c>
      <c r="J54" s="63"/>
    </row>
    <row r="55" spans="1:10" ht="12.75" hidden="1">
      <c r="A55" s="9">
        <v>49</v>
      </c>
      <c r="B55" s="67"/>
      <c r="C55" s="5" t="s">
        <v>56</v>
      </c>
      <c r="D55" s="22">
        <v>4</v>
      </c>
      <c r="E55" s="42">
        <f aca="true" t="shared" si="4" ref="E55:E65">D55*10</f>
        <v>40</v>
      </c>
      <c r="F55" s="42">
        <f aca="true" t="shared" si="5" ref="F55:F65">D55*500</f>
        <v>2000</v>
      </c>
      <c r="G55" s="43"/>
      <c r="H55" s="50"/>
      <c r="I55" s="9">
        <f t="shared" si="3"/>
        <v>0</v>
      </c>
      <c r="J55" s="63"/>
    </row>
    <row r="56" spans="1:10" ht="12.75" hidden="1">
      <c r="A56" s="34">
        <v>50</v>
      </c>
      <c r="B56" s="67"/>
      <c r="C56" s="5" t="s">
        <v>57</v>
      </c>
      <c r="D56" s="22">
        <v>4</v>
      </c>
      <c r="E56" s="42">
        <f t="shared" si="4"/>
        <v>40</v>
      </c>
      <c r="F56" s="42">
        <f t="shared" si="5"/>
        <v>2000</v>
      </c>
      <c r="G56" s="43"/>
      <c r="H56" s="50"/>
      <c r="I56" s="9">
        <f t="shared" si="3"/>
        <v>0</v>
      </c>
      <c r="J56" s="63"/>
    </row>
    <row r="57" spans="1:10" ht="12.75" hidden="1">
      <c r="A57" s="9">
        <v>51</v>
      </c>
      <c r="B57" s="67"/>
      <c r="C57" s="5" t="s">
        <v>58</v>
      </c>
      <c r="D57" s="22">
        <v>3.5</v>
      </c>
      <c r="E57" s="42">
        <f t="shared" si="4"/>
        <v>35</v>
      </c>
      <c r="F57" s="42">
        <f t="shared" si="5"/>
        <v>1750</v>
      </c>
      <c r="G57" s="43"/>
      <c r="H57" s="50"/>
      <c r="I57" s="9">
        <f t="shared" si="3"/>
        <v>0</v>
      </c>
      <c r="J57" s="63"/>
    </row>
    <row r="58" spans="1:10" ht="12.75" hidden="1">
      <c r="A58" s="34">
        <v>52</v>
      </c>
      <c r="B58" s="67"/>
      <c r="C58" s="5" t="s">
        <v>59</v>
      </c>
      <c r="D58" s="22">
        <v>3.5</v>
      </c>
      <c r="E58" s="42">
        <f t="shared" si="4"/>
        <v>35</v>
      </c>
      <c r="F58" s="42">
        <f t="shared" si="5"/>
        <v>1750</v>
      </c>
      <c r="G58" s="43"/>
      <c r="H58" s="50"/>
      <c r="I58" s="9">
        <f t="shared" si="3"/>
        <v>0</v>
      </c>
      <c r="J58" s="63"/>
    </row>
    <row r="59" spans="1:10" ht="12.75" hidden="1">
      <c r="A59" s="9">
        <v>53</v>
      </c>
      <c r="B59" s="67"/>
      <c r="C59" s="5" t="s">
        <v>60</v>
      </c>
      <c r="D59" s="22">
        <v>4.25</v>
      </c>
      <c r="E59" s="42">
        <f t="shared" si="4"/>
        <v>42.5</v>
      </c>
      <c r="F59" s="42">
        <f t="shared" si="5"/>
        <v>2125</v>
      </c>
      <c r="G59" s="43"/>
      <c r="H59" s="50"/>
      <c r="I59" s="9">
        <f t="shared" si="3"/>
        <v>0</v>
      </c>
      <c r="J59" s="63"/>
    </row>
    <row r="60" spans="1:10" ht="12.75" hidden="1">
      <c r="A60" s="34">
        <v>54</v>
      </c>
      <c r="B60" s="67"/>
      <c r="C60" s="5" t="s">
        <v>61</v>
      </c>
      <c r="D60" s="22">
        <v>4.25</v>
      </c>
      <c r="E60" s="42">
        <f t="shared" si="4"/>
        <v>42.5</v>
      </c>
      <c r="F60" s="42">
        <f t="shared" si="5"/>
        <v>2125</v>
      </c>
      <c r="G60" s="43"/>
      <c r="H60" s="50"/>
      <c r="I60" s="9">
        <f t="shared" si="3"/>
        <v>0</v>
      </c>
      <c r="J60" s="63"/>
    </row>
    <row r="61" spans="1:10" ht="12.75" hidden="1">
      <c r="A61" s="9">
        <v>55</v>
      </c>
      <c r="B61" s="67"/>
      <c r="C61" s="5" t="s">
        <v>62</v>
      </c>
      <c r="D61" s="22">
        <v>4</v>
      </c>
      <c r="E61" s="42">
        <f t="shared" si="4"/>
        <v>40</v>
      </c>
      <c r="F61" s="42">
        <f t="shared" si="5"/>
        <v>2000</v>
      </c>
      <c r="G61" s="43"/>
      <c r="H61" s="50"/>
      <c r="I61" s="9">
        <f t="shared" si="3"/>
        <v>0</v>
      </c>
      <c r="J61" s="63"/>
    </row>
    <row r="62" spans="1:10" ht="12.75" hidden="1">
      <c r="A62" s="34">
        <v>56</v>
      </c>
      <c r="B62" s="67"/>
      <c r="C62" s="4" t="s">
        <v>63</v>
      </c>
      <c r="D62" s="42">
        <v>3.5</v>
      </c>
      <c r="E62" s="42">
        <f t="shared" si="4"/>
        <v>35</v>
      </c>
      <c r="F62" s="42">
        <f t="shared" si="5"/>
        <v>1750</v>
      </c>
      <c r="G62" s="43"/>
      <c r="H62" s="44"/>
      <c r="I62" s="9">
        <f t="shared" si="3"/>
        <v>0</v>
      </c>
      <c r="J62" s="40"/>
    </row>
    <row r="63" spans="1:10" ht="12.75" hidden="1">
      <c r="A63" s="9">
        <v>57</v>
      </c>
      <c r="B63" s="67"/>
      <c r="C63" s="45" t="s">
        <v>64</v>
      </c>
      <c r="D63" s="46">
        <v>3.5</v>
      </c>
      <c r="E63" s="42">
        <f t="shared" si="4"/>
        <v>35</v>
      </c>
      <c r="F63" s="42">
        <f t="shared" si="5"/>
        <v>1750</v>
      </c>
      <c r="G63" s="43"/>
      <c r="H63" s="44"/>
      <c r="I63" s="9">
        <f t="shared" si="3"/>
        <v>0</v>
      </c>
      <c r="J63" s="40"/>
    </row>
    <row r="64" spans="1:10" ht="12.75" hidden="1">
      <c r="A64" s="34">
        <v>58</v>
      </c>
      <c r="B64" s="67"/>
      <c r="C64" s="45" t="s">
        <v>65</v>
      </c>
      <c r="D64" s="46">
        <v>3.5</v>
      </c>
      <c r="E64" s="42">
        <f t="shared" si="4"/>
        <v>35</v>
      </c>
      <c r="F64" s="42">
        <f t="shared" si="5"/>
        <v>1750</v>
      </c>
      <c r="G64" s="43"/>
      <c r="H64" s="44"/>
      <c r="I64" s="9">
        <f t="shared" si="3"/>
        <v>0</v>
      </c>
      <c r="J64" s="40"/>
    </row>
    <row r="65" spans="1:10" ht="13.5" hidden="1" thickBot="1">
      <c r="A65" s="9">
        <v>59</v>
      </c>
      <c r="B65" s="68"/>
      <c r="C65" s="45" t="s">
        <v>66</v>
      </c>
      <c r="D65" s="46">
        <v>3.75</v>
      </c>
      <c r="E65" s="42">
        <f t="shared" si="4"/>
        <v>37.5</v>
      </c>
      <c r="F65" s="42">
        <f t="shared" si="5"/>
        <v>1875</v>
      </c>
      <c r="G65" s="27"/>
      <c r="H65" s="44"/>
      <c r="I65" s="9">
        <f t="shared" si="3"/>
        <v>0</v>
      </c>
      <c r="J65" s="40"/>
    </row>
    <row r="66" spans="1:10" ht="12.75" hidden="1">
      <c r="A66" s="52"/>
      <c r="B66" s="53" t="s">
        <v>75</v>
      </c>
      <c r="C66" s="54"/>
      <c r="D66" s="55"/>
      <c r="E66" s="55"/>
      <c r="F66" s="55"/>
      <c r="G66" s="55"/>
      <c r="H66" s="55"/>
      <c r="I66" s="56">
        <f>SUM(I67:I70)</f>
        <v>0</v>
      </c>
      <c r="J66" s="40"/>
    </row>
    <row r="67" spans="1:10" ht="12.75" hidden="1">
      <c r="A67" s="2"/>
      <c r="B67" s="75"/>
      <c r="C67" s="4" t="s">
        <v>76</v>
      </c>
      <c r="D67" s="42">
        <v>900</v>
      </c>
      <c r="E67" s="42"/>
      <c r="F67" s="42">
        <v>900</v>
      </c>
      <c r="G67" s="60"/>
      <c r="H67" s="76"/>
      <c r="I67" s="3">
        <f>D67*G67</f>
        <v>0</v>
      </c>
      <c r="J67" s="40"/>
    </row>
    <row r="68" spans="1:10" ht="12.75" hidden="1">
      <c r="A68" s="2"/>
      <c r="B68" s="75"/>
      <c r="C68" s="4" t="s">
        <v>77</v>
      </c>
      <c r="D68" s="42">
        <v>900</v>
      </c>
      <c r="E68" s="42"/>
      <c r="F68" s="42">
        <v>900</v>
      </c>
      <c r="G68" s="60"/>
      <c r="H68" s="70"/>
      <c r="I68" s="3">
        <f>D68*G68</f>
        <v>0</v>
      </c>
      <c r="J68" s="40"/>
    </row>
    <row r="69" spans="1:10" ht="12.75" hidden="1">
      <c r="A69" s="2"/>
      <c r="B69" s="75"/>
      <c r="C69" s="4" t="s">
        <v>78</v>
      </c>
      <c r="D69" s="42">
        <v>900</v>
      </c>
      <c r="E69" s="42"/>
      <c r="F69" s="42">
        <v>900</v>
      </c>
      <c r="G69" s="60"/>
      <c r="H69" s="70"/>
      <c r="I69" s="3">
        <f>D69*G69</f>
        <v>0</v>
      </c>
      <c r="J69" s="40"/>
    </row>
    <row r="70" spans="1:10" ht="12.75" hidden="1">
      <c r="A70" s="2"/>
      <c r="B70" s="75"/>
      <c r="C70" s="4" t="s">
        <v>74</v>
      </c>
      <c r="D70" s="42">
        <v>900</v>
      </c>
      <c r="E70" s="42"/>
      <c r="F70" s="42">
        <v>900</v>
      </c>
      <c r="G70" s="60"/>
      <c r="H70" s="71"/>
      <c r="I70" s="3">
        <f>D70*G70</f>
        <v>0</v>
      </c>
      <c r="J70" s="40"/>
    </row>
    <row r="71" spans="1:9" ht="13.5" hidden="1" thickBot="1">
      <c r="A71" s="57"/>
      <c r="B71" s="58" t="s">
        <v>39</v>
      </c>
      <c r="C71" s="47"/>
      <c r="D71" s="47"/>
      <c r="E71" s="47"/>
      <c r="F71" s="47"/>
      <c r="G71" s="48" t="s">
        <v>53</v>
      </c>
      <c r="H71" s="49"/>
      <c r="I71" s="59">
        <f>SUM(I72:I80)</f>
        <v>0</v>
      </c>
    </row>
    <row r="72" spans="1:10" ht="12.75" customHeight="1" hidden="1">
      <c r="A72" s="34">
        <v>60</v>
      </c>
      <c r="B72" s="21"/>
      <c r="C72" s="35" t="s">
        <v>40</v>
      </c>
      <c r="D72" s="36">
        <v>13</v>
      </c>
      <c r="E72" s="36">
        <f aca="true" t="shared" si="6" ref="E72:F80">D72*20</f>
        <v>260</v>
      </c>
      <c r="F72" s="36">
        <f t="shared" si="6"/>
        <v>5200</v>
      </c>
      <c r="G72" s="37"/>
      <c r="H72" s="69"/>
      <c r="I72" s="10">
        <f>E72*G72</f>
        <v>0</v>
      </c>
      <c r="J72" s="63" t="s">
        <v>48</v>
      </c>
    </row>
    <row r="73" spans="1:10" ht="12.75" hidden="1">
      <c r="A73" s="9">
        <v>61</v>
      </c>
      <c r="B73" s="21"/>
      <c r="C73" s="5" t="s">
        <v>41</v>
      </c>
      <c r="D73" s="22">
        <v>17</v>
      </c>
      <c r="E73" s="22">
        <f t="shared" si="6"/>
        <v>340</v>
      </c>
      <c r="F73" s="22">
        <f t="shared" si="6"/>
        <v>6800</v>
      </c>
      <c r="G73" s="29"/>
      <c r="H73" s="70"/>
      <c r="I73" s="2">
        <f aca="true" t="shared" si="7" ref="I73:I80">E73*G73</f>
        <v>0</v>
      </c>
      <c r="J73" s="63"/>
    </row>
    <row r="74" spans="1:10" ht="12.75" hidden="1">
      <c r="A74" s="34">
        <v>62</v>
      </c>
      <c r="B74" s="21"/>
      <c r="C74" s="5" t="s">
        <v>42</v>
      </c>
      <c r="D74" s="22">
        <v>17</v>
      </c>
      <c r="E74" s="22">
        <f t="shared" si="6"/>
        <v>340</v>
      </c>
      <c r="F74" s="22">
        <f t="shared" si="6"/>
        <v>6800</v>
      </c>
      <c r="G74" s="27"/>
      <c r="H74" s="70"/>
      <c r="I74" s="2">
        <f t="shared" si="7"/>
        <v>0</v>
      </c>
      <c r="J74" s="63"/>
    </row>
    <row r="75" spans="1:10" ht="12.75" hidden="1">
      <c r="A75" s="9">
        <v>63</v>
      </c>
      <c r="B75" s="21"/>
      <c r="C75" s="5" t="s">
        <v>43</v>
      </c>
      <c r="D75" s="22">
        <v>16</v>
      </c>
      <c r="E75" s="22">
        <f t="shared" si="6"/>
        <v>320</v>
      </c>
      <c r="F75" s="22">
        <f t="shared" si="6"/>
        <v>6400</v>
      </c>
      <c r="G75" s="29"/>
      <c r="H75" s="70"/>
      <c r="I75" s="2">
        <f t="shared" si="7"/>
        <v>0</v>
      </c>
      <c r="J75" s="63"/>
    </row>
    <row r="76" spans="1:10" ht="12.75" hidden="1">
      <c r="A76" s="34">
        <v>64</v>
      </c>
      <c r="B76" s="21"/>
      <c r="C76" s="5" t="s">
        <v>44</v>
      </c>
      <c r="D76" s="22">
        <v>80</v>
      </c>
      <c r="E76" s="22">
        <f t="shared" si="6"/>
        <v>1600</v>
      </c>
      <c r="F76" s="22">
        <f t="shared" si="6"/>
        <v>32000</v>
      </c>
      <c r="G76" s="29"/>
      <c r="H76" s="70"/>
      <c r="I76" s="2">
        <f t="shared" si="7"/>
        <v>0</v>
      </c>
      <c r="J76" s="63"/>
    </row>
    <row r="77" spans="1:10" ht="12.75" hidden="1">
      <c r="A77" s="9">
        <v>65</v>
      </c>
      <c r="B77" s="21"/>
      <c r="C77" s="5" t="s">
        <v>45</v>
      </c>
      <c r="D77" s="22">
        <v>90</v>
      </c>
      <c r="E77" s="22">
        <f t="shared" si="6"/>
        <v>1800</v>
      </c>
      <c r="F77" s="22">
        <f t="shared" si="6"/>
        <v>36000</v>
      </c>
      <c r="G77" s="29"/>
      <c r="H77" s="70"/>
      <c r="I77" s="2">
        <f t="shared" si="7"/>
        <v>0</v>
      </c>
      <c r="J77" s="63"/>
    </row>
    <row r="78" spans="1:10" ht="12.75" hidden="1">
      <c r="A78" s="34">
        <v>66</v>
      </c>
      <c r="B78" s="21"/>
      <c r="C78" s="5" t="s">
        <v>46</v>
      </c>
      <c r="D78" s="22">
        <v>270</v>
      </c>
      <c r="E78" s="22">
        <f t="shared" si="6"/>
        <v>5400</v>
      </c>
      <c r="F78" s="22">
        <f t="shared" si="6"/>
        <v>108000</v>
      </c>
      <c r="G78" s="29"/>
      <c r="H78" s="70"/>
      <c r="I78" s="2">
        <f t="shared" si="7"/>
        <v>0</v>
      </c>
      <c r="J78" s="63"/>
    </row>
    <row r="79" spans="1:10" ht="12.75" hidden="1">
      <c r="A79" s="9">
        <v>67</v>
      </c>
      <c r="B79" s="21"/>
      <c r="C79" s="5" t="s">
        <v>47</v>
      </c>
      <c r="D79" s="22">
        <v>250</v>
      </c>
      <c r="E79" s="22">
        <f t="shared" si="6"/>
        <v>5000</v>
      </c>
      <c r="F79" s="22">
        <f t="shared" si="6"/>
        <v>100000</v>
      </c>
      <c r="G79" s="29"/>
      <c r="H79" s="70"/>
      <c r="I79" s="2">
        <f t="shared" si="7"/>
        <v>0</v>
      </c>
      <c r="J79" s="63"/>
    </row>
    <row r="80" spans="1:10" ht="12.75" hidden="1">
      <c r="A80" s="34">
        <v>68</v>
      </c>
      <c r="B80" s="41"/>
      <c r="C80" s="4" t="s">
        <v>54</v>
      </c>
      <c r="D80" s="42">
        <v>17</v>
      </c>
      <c r="E80" s="42">
        <f t="shared" si="6"/>
        <v>340</v>
      </c>
      <c r="F80" s="42">
        <f t="shared" si="6"/>
        <v>6800</v>
      </c>
      <c r="G80" s="43"/>
      <c r="H80" s="71"/>
      <c r="I80" s="2">
        <f t="shared" si="7"/>
        <v>0</v>
      </c>
      <c r="J80" s="40"/>
    </row>
    <row r="81" spans="1:9" ht="18">
      <c r="A81" s="72" t="s">
        <v>38</v>
      </c>
      <c r="B81" s="73"/>
      <c r="C81" s="73"/>
      <c r="D81" s="73"/>
      <c r="E81" s="73"/>
      <c r="F81" s="73"/>
      <c r="G81" s="73"/>
      <c r="H81" s="74"/>
      <c r="I81" s="23">
        <f>I2+I29+I33+I38+I71+I53</f>
        <v>0</v>
      </c>
    </row>
    <row r="83" ht="12.75">
      <c r="J83" s="20" t="s">
        <v>36</v>
      </c>
    </row>
  </sheetData>
  <sheetProtection selectLockedCells="1"/>
  <protectedRanges>
    <protectedRange password="DCBA" sqref="G1:G65536" name="Диапазон1"/>
  </protectedRanges>
  <mergeCells count="12">
    <mergeCell ref="J72:J79"/>
    <mergeCell ref="B54:B65"/>
    <mergeCell ref="H72:H80"/>
    <mergeCell ref="A81:H81"/>
    <mergeCell ref="J54:J61"/>
    <mergeCell ref="B67:B70"/>
    <mergeCell ref="H67:H70"/>
    <mergeCell ref="J5:J52"/>
    <mergeCell ref="B30:B32"/>
    <mergeCell ref="B6:B28"/>
    <mergeCell ref="B34:B37"/>
    <mergeCell ref="B39:B52"/>
  </mergeCells>
  <printOptions/>
  <pageMargins left="0.75" right="0.75" top="1" bottom="1" header="0.5" footer="0.5"/>
  <pageSetup horizontalDpi="300" verticalDpi="300" orientation="portrait" paperSize="9" scale="67" r:id="rId1"/>
  <colBreaks count="1" manualBreakCount="1">
    <brk id="9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5" sqref="B3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Zaicev</dc:creator>
  <cp:keywords/>
  <dc:description/>
  <cp:lastModifiedBy>admin</cp:lastModifiedBy>
  <cp:lastPrinted>2012-11-05T07:59:53Z</cp:lastPrinted>
  <dcterms:created xsi:type="dcterms:W3CDTF">2012-10-17T17:57:26Z</dcterms:created>
  <dcterms:modified xsi:type="dcterms:W3CDTF">2013-05-17T16:05:04Z</dcterms:modified>
  <cp:category/>
  <cp:version/>
  <cp:contentType/>
  <cp:contentStatus/>
</cp:coreProperties>
</file>